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073f777513e49a14/Desktop/"/>
    </mc:Choice>
  </mc:AlternateContent>
  <xr:revisionPtr revIDLastSave="19" documentId="8_{E89C6806-53B0-422B-AA47-463208FA5187}" xr6:coauthVersionLast="47" xr6:coauthVersionMax="47" xr10:uidLastSave="{7511E3B3-D71A-4153-BE1F-EDD6A1FACE4C}"/>
  <bookViews>
    <workbookView xWindow="-110" yWindow="-110" windowWidth="19420" windowHeight="1030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13" i="1" l="1"/>
  <c r="B19" i="1" s="1"/>
  <c r="E19" i="1" s="1"/>
  <c r="B14" i="1" l="1"/>
  <c r="B18" i="1" s="1"/>
  <c r="B20" i="1" l="1"/>
  <c r="E20" i="1" s="1"/>
  <c r="E18" i="1"/>
  <c r="D6" i="1" s="1"/>
  <c r="D10" i="1" s="1"/>
</calcChain>
</file>

<file path=xl/sharedStrings.xml><?xml version="1.0" encoding="utf-8"?>
<sst xmlns="http://schemas.openxmlformats.org/spreadsheetml/2006/main" count="27" uniqueCount="24">
  <si>
    <t>HOW READY YOU ARE TO BUY A HOUSE?</t>
  </si>
  <si>
    <t>Price of House you are looking to Buy</t>
  </si>
  <si>
    <t>&lt;&lt; enter price of house you are thinking of buying</t>
  </si>
  <si>
    <t>Conclusion</t>
  </si>
  <si>
    <t>Downpayment</t>
  </si>
  <si>
    <t>&lt;&lt; enter how much money do you have for downpayment</t>
  </si>
  <si>
    <t>Monthly Salary</t>
  </si>
  <si>
    <t xml:space="preserve">&lt;&lt; enter your in hand monthly salary </t>
  </si>
  <si>
    <t>Insurance Premium</t>
  </si>
  <si>
    <t>&lt;&lt; enter your annual insurance premium</t>
  </si>
  <si>
    <t>Net Income</t>
  </si>
  <si>
    <t>Insurance Cover</t>
  </si>
  <si>
    <t>&lt;&lt; enter how much life insurance cover you have</t>
  </si>
  <si>
    <t>Emergency Fund</t>
  </si>
  <si>
    <t>&lt;&lt; enter how much amount do you hold in your emergency fund</t>
  </si>
  <si>
    <t>Loan Interest Rate</t>
  </si>
  <si>
    <t>&lt;&lt; enter the interest rate for your home loan</t>
  </si>
  <si>
    <t>Loan Period (in years)</t>
  </si>
  <si>
    <t>&lt;&lt; enter the loan period for your home loan</t>
  </si>
  <si>
    <t xml:space="preserve">Loan Amount </t>
  </si>
  <si>
    <t>Your Monthly EMI</t>
  </si>
  <si>
    <t>Parameters You Should Meet</t>
  </si>
  <si>
    <t>How Far Are You</t>
  </si>
  <si>
    <t>Opulence FinServ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</si>
</sst>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rgb="FF000000"/>
      <name val="Arial"/>
      <scheme val="minor"/>
    </font>
    <font>
      <b/>
      <sz val="36"/>
      <color theme="1"/>
      <name val="Times New Roman"/>
    </font>
    <font>
      <b/>
      <sz val="10"/>
      <color theme="1"/>
      <name val="Times New Roman"/>
    </font>
    <font>
      <sz val="10"/>
      <color theme="1"/>
      <name val="Times New Roman"/>
    </font>
    <font>
      <b/>
      <sz val="14"/>
      <color rgb="FFCC0000"/>
      <name val="Times New Roman"/>
    </font>
    <font>
      <b/>
      <sz val="12"/>
      <color theme="1"/>
      <name val="Times New Roman"/>
    </font>
    <font>
      <b/>
      <i/>
      <sz val="9"/>
      <color rgb="FFCC0000"/>
      <name val="Times New Roman"/>
    </font>
    <font>
      <b/>
      <i/>
      <sz val="18"/>
      <color theme="1"/>
      <name val="Times New Roman"/>
    </font>
    <font>
      <b/>
      <sz val="18"/>
      <color rgb="FF38761D"/>
      <name val="Times New Roman"/>
    </font>
    <font>
      <b/>
      <sz val="16"/>
      <color theme="1"/>
      <name val="Times New Roman"/>
    </font>
    <font>
      <b/>
      <i/>
      <sz val="10"/>
      <color rgb="FFCC0000"/>
      <name val="Times New Roman"/>
    </font>
    <font>
      <b/>
      <i/>
      <sz val="10"/>
      <color rgb="FFA61C00"/>
      <name val="Times New Roman"/>
    </font>
    <font>
      <b/>
      <sz val="24"/>
      <color theme="1"/>
      <name val="Times New Roman"/>
    </font>
    <font>
      <b/>
      <sz val="20"/>
      <color theme="1"/>
      <name val="Times New Roman"/>
    </font>
    <font>
      <b/>
      <sz val="18"/>
      <color rgb="FF660000"/>
      <name val="Times New Roman"/>
    </font>
    <font>
      <sz val="17"/>
      <color theme="1"/>
      <name val="Times New Roman"/>
      <family val="1"/>
    </font>
    <font>
      <b/>
      <sz val="14"/>
      <color rgb="FF660000"/>
      <name val="Times New Roman"/>
      <family val="1"/>
    </font>
    <font>
      <sz val="14"/>
      <color theme="1"/>
      <name val="Times New Roman"/>
      <family val="1"/>
    </font>
    <font>
      <b/>
      <sz val="12"/>
      <color rgb="FF660000"/>
      <name val="Times New Roman"/>
      <family val="1"/>
    </font>
    <font>
      <sz val="10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3" borderId="0" xfId="0" applyFont="1" applyFill="1" applyAlignment="1">
      <alignment horizontal="right" vertical="center"/>
    </xf>
    <xf numFmtId="10" fontId="14" fillId="3" borderId="0" xfId="0" applyNumberFormat="1" applyFont="1" applyFill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0" fontId="8" fillId="3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5" fillId="0" borderId="0" xfId="0" applyFont="1" applyAlignment="1">
      <alignment vertical="center"/>
    </xf>
    <xf numFmtId="3" fontId="16" fillId="0" borderId="1" xfId="0" applyNumberFormat="1" applyFont="1" applyBorder="1" applyAlignment="1">
      <alignment horizontal="center" vertical="center"/>
    </xf>
    <xf numFmtId="3" fontId="16" fillId="3" borderId="1" xfId="0" applyNumberFormat="1" applyFont="1" applyFill="1" applyBorder="1" applyAlignment="1">
      <alignment horizontal="center" vertical="center"/>
    </xf>
    <xf numFmtId="10" fontId="16" fillId="0" borderId="1" xfId="0" applyNumberFormat="1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9" fillId="0" borderId="0" xfId="0" applyFont="1"/>
    <xf numFmtId="3" fontId="18" fillId="3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2">
    <dxf>
      <fill>
        <patternFill patternType="solid">
          <fgColor rgb="FFFFF2CC"/>
          <bgColor rgb="FFFFF2CC"/>
        </patternFill>
      </fill>
    </dxf>
    <dxf>
      <fill>
        <patternFill patternType="solid">
          <fgColor rgb="FF999999"/>
          <bgColor rgb="FF9999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20"/>
  <sheetViews>
    <sheetView tabSelected="1" topLeftCell="A17" workbookViewId="0">
      <selection sqref="A1:F20"/>
    </sheetView>
  </sheetViews>
  <sheetFormatPr defaultColWidth="12.6328125" defaultRowHeight="15.75" customHeight="1" x14ac:dyDescent="0.25"/>
  <cols>
    <col min="1" max="1" width="25.26953125" customWidth="1"/>
    <col min="2" max="2" width="25.453125" style="23" customWidth="1"/>
    <col min="3" max="3" width="50.36328125" customWidth="1"/>
  </cols>
  <sheetData>
    <row r="1" spans="1:6" ht="32.25" customHeight="1" x14ac:dyDescent="0.25">
      <c r="A1" s="11" t="s">
        <v>0</v>
      </c>
      <c r="B1" s="10"/>
      <c r="C1" s="10"/>
      <c r="D1" s="10"/>
      <c r="E1" s="10"/>
      <c r="F1" s="10"/>
    </row>
    <row r="2" spans="1:6" ht="32.25" customHeight="1" x14ac:dyDescent="0.25">
      <c r="A2" s="10"/>
      <c r="B2" s="10"/>
      <c r="C2" s="10"/>
      <c r="D2" s="10"/>
      <c r="E2" s="10"/>
      <c r="F2" s="10"/>
    </row>
    <row r="3" spans="1:6" ht="32.25" customHeight="1" x14ac:dyDescent="0.25">
      <c r="A3" s="1"/>
      <c r="B3" s="18"/>
      <c r="C3" s="2"/>
      <c r="D3" s="12" t="s">
        <v>23</v>
      </c>
      <c r="E3" s="10"/>
      <c r="F3" s="10"/>
    </row>
    <row r="4" spans="1:6" ht="32.25" customHeight="1" x14ac:dyDescent="0.25">
      <c r="A4" s="3" t="s">
        <v>1</v>
      </c>
      <c r="B4" s="19">
        <v>10400000</v>
      </c>
      <c r="C4" s="4" t="s">
        <v>2</v>
      </c>
      <c r="D4" s="13" t="s">
        <v>3</v>
      </c>
      <c r="E4" s="10"/>
      <c r="F4" s="10"/>
    </row>
    <row r="5" spans="1:6" ht="32.25" customHeight="1" x14ac:dyDescent="0.25">
      <c r="A5" s="5" t="s">
        <v>4</v>
      </c>
      <c r="B5" s="19">
        <v>500000</v>
      </c>
      <c r="C5" s="4" t="s">
        <v>5</v>
      </c>
      <c r="D5" s="10"/>
      <c r="E5" s="10"/>
      <c r="F5" s="10"/>
    </row>
    <row r="6" spans="1:6" ht="32.25" customHeight="1" x14ac:dyDescent="0.25">
      <c r="A6" s="5" t="s">
        <v>6</v>
      </c>
      <c r="B6" s="19">
        <v>150000</v>
      </c>
      <c r="C6" s="4" t="s">
        <v>7</v>
      </c>
      <c r="D6" s="14">
        <f>IF(OR(AVERAGE(E18:E20)=100%,AVERAGE(E18:E20)&gt;100%),"You Can Buy This House",AVERAGE(E18:E20))</f>
        <v>0.31753631016366141</v>
      </c>
      <c r="E6" s="10"/>
      <c r="F6" s="10"/>
    </row>
    <row r="7" spans="1:6" ht="32.25" customHeight="1" x14ac:dyDescent="0.25">
      <c r="A7" s="5" t="s">
        <v>8</v>
      </c>
      <c r="B7" s="20">
        <v>0</v>
      </c>
      <c r="C7" s="4" t="s">
        <v>9</v>
      </c>
      <c r="D7" s="10"/>
      <c r="E7" s="10"/>
      <c r="F7" s="10"/>
    </row>
    <row r="8" spans="1:6" ht="32.25" customHeight="1" x14ac:dyDescent="0.25">
      <c r="A8" s="5" t="s">
        <v>10</v>
      </c>
      <c r="B8" s="19">
        <v>95000</v>
      </c>
      <c r="C8" s="4"/>
      <c r="D8" s="10"/>
      <c r="E8" s="10"/>
      <c r="F8" s="10"/>
    </row>
    <row r="9" spans="1:6" ht="32.25" customHeight="1" x14ac:dyDescent="0.25">
      <c r="A9" s="5" t="s">
        <v>11</v>
      </c>
      <c r="B9" s="19">
        <v>0</v>
      </c>
      <c r="C9" s="4" t="s">
        <v>12</v>
      </c>
      <c r="D9" s="10"/>
      <c r="E9" s="10"/>
      <c r="F9" s="10"/>
    </row>
    <row r="10" spans="1:6" ht="32.25" customHeight="1" x14ac:dyDescent="0.25">
      <c r="A10" s="5" t="s">
        <v>13</v>
      </c>
      <c r="B10" s="19">
        <v>500000</v>
      </c>
      <c r="C10" s="4" t="s">
        <v>14</v>
      </c>
      <c r="D10" s="15" t="str">
        <f>IF(D6="You Can Buy This House","","Closer To Your New Home")</f>
        <v>Closer To Your New Home</v>
      </c>
      <c r="E10" s="10"/>
      <c r="F10" s="10"/>
    </row>
    <row r="11" spans="1:6" ht="32.25" customHeight="1" x14ac:dyDescent="0.25">
      <c r="A11" s="5" t="s">
        <v>15</v>
      </c>
      <c r="B11" s="21">
        <v>7.5499999999999998E-2</v>
      </c>
      <c r="C11" s="4" t="s">
        <v>16</v>
      </c>
      <c r="D11" s="2"/>
      <c r="E11" s="2"/>
      <c r="F11" s="2"/>
    </row>
    <row r="12" spans="1:6" ht="32.25" customHeight="1" x14ac:dyDescent="0.25">
      <c r="A12" s="5" t="s">
        <v>17</v>
      </c>
      <c r="B12" s="20">
        <v>25</v>
      </c>
      <c r="C12" s="6" t="s">
        <v>18</v>
      </c>
      <c r="D12" s="2"/>
      <c r="E12" s="2"/>
      <c r="F12" s="2"/>
    </row>
    <row r="13" spans="1:6" ht="32.25" customHeight="1" x14ac:dyDescent="0.25">
      <c r="A13" s="5" t="s">
        <v>19</v>
      </c>
      <c r="B13" s="20">
        <f>B4-B5</f>
        <v>9900000</v>
      </c>
      <c r="C13" s="7"/>
      <c r="D13" s="2"/>
      <c r="E13" s="2"/>
      <c r="F13" s="2"/>
    </row>
    <row r="14" spans="1:6" ht="32.25" customHeight="1" x14ac:dyDescent="0.25">
      <c r="A14" s="5" t="s">
        <v>20</v>
      </c>
      <c r="B14" s="20">
        <f>ROUND((PMT(B11/12, B12*12, -B13, 0, 0)), 2)</f>
        <v>73482.41</v>
      </c>
      <c r="C14" s="2"/>
      <c r="D14" s="2"/>
      <c r="E14" s="2"/>
      <c r="F14" s="2"/>
    </row>
    <row r="15" spans="1:6" ht="32.25" customHeight="1" x14ac:dyDescent="0.25">
      <c r="A15" s="1"/>
      <c r="B15" s="22"/>
      <c r="C15" s="2"/>
      <c r="D15" s="2"/>
      <c r="E15" s="2"/>
      <c r="F15" s="2"/>
    </row>
    <row r="16" spans="1:6" ht="32.25" customHeight="1" x14ac:dyDescent="0.25">
      <c r="A16" s="16" t="s">
        <v>21</v>
      </c>
      <c r="B16" s="10"/>
      <c r="C16" s="10"/>
      <c r="D16" s="10"/>
      <c r="E16" s="10"/>
      <c r="F16" s="10"/>
    </row>
    <row r="17" spans="1:6" ht="32.25" customHeight="1" x14ac:dyDescent="0.25">
      <c r="A17" s="10"/>
      <c r="B17" s="10"/>
      <c r="C17" s="10"/>
      <c r="D17" s="10"/>
      <c r="E17" s="10"/>
      <c r="F17" s="10"/>
    </row>
    <row r="18" spans="1:6" ht="32.25" customHeight="1" x14ac:dyDescent="0.25">
      <c r="A18" s="8" t="s">
        <v>6</v>
      </c>
      <c r="B18" s="24">
        <f>(100*B14)/30</f>
        <v>244941.36666666667</v>
      </c>
      <c r="C18" s="17" t="s">
        <v>22</v>
      </c>
      <c r="D18" s="10"/>
      <c r="E18" s="9">
        <f>B6/B18</f>
        <v>0.61239145531563266</v>
      </c>
      <c r="F18" s="10"/>
    </row>
    <row r="19" spans="1:6" ht="32.25" customHeight="1" x14ac:dyDescent="0.25">
      <c r="A19" s="8" t="s">
        <v>11</v>
      </c>
      <c r="B19" s="24">
        <f>B13*1.2</f>
        <v>11880000</v>
      </c>
      <c r="C19" s="10"/>
      <c r="D19" s="10"/>
      <c r="E19" s="9">
        <f t="shared" ref="E19:E20" si="0">B9/B19</f>
        <v>0</v>
      </c>
      <c r="F19" s="10"/>
    </row>
    <row r="20" spans="1:6" ht="32.25" customHeight="1" x14ac:dyDescent="0.25">
      <c r="A20" s="8" t="s">
        <v>13</v>
      </c>
      <c r="B20" s="24">
        <f>(B18*6)</f>
        <v>1469648.2</v>
      </c>
      <c r="C20" s="10"/>
      <c r="D20" s="10"/>
      <c r="E20" s="9">
        <f t="shared" si="0"/>
        <v>0.3402174751753515</v>
      </c>
      <c r="F20" s="10"/>
    </row>
  </sheetData>
  <mergeCells count="10">
    <mergeCell ref="E18:F18"/>
    <mergeCell ref="E19:F19"/>
    <mergeCell ref="A1:F2"/>
    <mergeCell ref="D3:F3"/>
    <mergeCell ref="D4:F5"/>
    <mergeCell ref="D6:F9"/>
    <mergeCell ref="D10:F10"/>
    <mergeCell ref="A16:F17"/>
    <mergeCell ref="C18:D20"/>
    <mergeCell ref="E20:F20"/>
  </mergeCells>
  <conditionalFormatting sqref="B4:B11">
    <cfRule type="containsBlanks" dxfId="1" priority="1">
      <formula>LEN(TRIM(B4))=0</formula>
    </cfRule>
    <cfRule type="notContainsBlanks" dxfId="0" priority="2">
      <formula>LEN(TRIM(B4))&gt;0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AACD2AC-B6E6-415B-A630-7D585AC8761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Prabhu Sonagra</dc:creator>
  <cp:lastModifiedBy>Prabhu Sonagra</cp:lastModifiedBy>
  <dcterms:created xsi:type="dcterms:W3CDTF">2024-04-29T10:38:53Z</dcterms:created>
  <dcterms:modified xsi:type="dcterms:W3CDTF">2025-08-07T08:39:48Z</dcterms:modified>
</cp:coreProperties>
</file>